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HorizontalScroll="0" showVerticalScroll="0" showSheetTabs="0" xWindow="240" yWindow="150" windowWidth="15480" windowHeight="7935"/>
  </bookViews>
  <sheets>
    <sheet name="MENU" sheetId="1" r:id="rId1"/>
    <sheet name="FACTORING" sheetId="2" r:id="rId2"/>
    <sheet name="DESCUENTO CH" sheetId="3" r:id="rId3"/>
    <sheet name="CONFIRMING" sheetId="4" r:id="rId4"/>
    <sheet name="INVERSIONISTA" sheetId="5" r:id="rId5"/>
  </sheets>
  <calcPr calcId="124519"/>
</workbook>
</file>

<file path=xl/calcChain.xml><?xml version="1.0" encoding="utf-8"?>
<calcChain xmlns="http://schemas.openxmlformats.org/spreadsheetml/2006/main">
  <c r="H13" i="2"/>
  <c r="H17"/>
  <c r="G10" i="4"/>
  <c r="G12" s="1"/>
  <c r="H6" i="3" l="1"/>
  <c r="H10" s="1"/>
  <c r="H7" i="2" l="1"/>
  <c r="H10"/>
  <c r="H18" l="1"/>
  <c r="G8" i="4"/>
  <c r="H8" i="3"/>
  <c r="H15" l="1"/>
  <c r="H14"/>
  <c r="G10" i="5"/>
  <c r="G14" i="4"/>
  <c r="H16" i="3"/>
  <c r="H19" i="2"/>
  <c r="G11" i="5" l="1"/>
  <c r="G12" s="1"/>
  <c r="G13" s="1"/>
  <c r="G15" i="4"/>
  <c r="G16" l="1"/>
  <c r="G17" s="1"/>
  <c r="G18" s="1"/>
  <c r="G19" s="1"/>
</calcChain>
</file>

<file path=xl/sharedStrings.xml><?xml version="1.0" encoding="utf-8"?>
<sst xmlns="http://schemas.openxmlformats.org/spreadsheetml/2006/main" count="46" uniqueCount="34">
  <si>
    <t>LIQUIDE SU OPERACIÓN DE:</t>
  </si>
  <si>
    <t xml:space="preserve">&gt; DESCUENTO DE CHEQUES </t>
  </si>
  <si>
    <t xml:space="preserve">&gt; CONFIRMING </t>
  </si>
  <si>
    <t>&gt; FACTORING</t>
  </si>
  <si>
    <t>Margen de Descuento</t>
  </si>
  <si>
    <t>Vr. Neto a Negociar</t>
  </si>
  <si>
    <t>Numero de Dias</t>
  </si>
  <si>
    <t>Vr. Presente Vendedor Factura</t>
  </si>
  <si>
    <t>Vr. Presente Comprador Factura</t>
  </si>
  <si>
    <t xml:space="preserve">Comision Bruta </t>
  </si>
  <si>
    <t xml:space="preserve">        INICIO</t>
  </si>
  <si>
    <t>Vr. Cheque Posfechado</t>
  </si>
  <si>
    <t>Vr. Factura u Orden de Compra</t>
  </si>
  <si>
    <t>Vr. Factura a cancelar al Vencimiento</t>
  </si>
  <si>
    <t>Descuento Ofrecido por el Proveedor</t>
  </si>
  <si>
    <t>Vr. Neto a Pagar al Proveedor (Contado)</t>
  </si>
  <si>
    <t>Vr. Futuro (Pago al nuevo Vencimiento)</t>
  </si>
  <si>
    <t>Comision Bruta  a cargo del Ordenante</t>
  </si>
  <si>
    <t>Precio Total para el Ordenante</t>
  </si>
  <si>
    <t>Ahorro Neto para el Ordenante</t>
  </si>
  <si>
    <t>Descuento Neto Obtenido por el Ordenante</t>
  </si>
  <si>
    <t xml:space="preserve">Valor Inversion </t>
  </si>
  <si>
    <t>Numero de dias</t>
  </si>
  <si>
    <t>Valor Futuro Bruto a Recibir</t>
  </si>
  <si>
    <t>Retefuente</t>
  </si>
  <si>
    <t>Valor Neto a Recibir</t>
  </si>
  <si>
    <t>Ingreso Neto a Recibir</t>
  </si>
  <si>
    <r>
      <t xml:space="preserve">PROYECTE SU INVERSION </t>
    </r>
    <r>
      <rPr>
        <b/>
        <u/>
        <sz val="12"/>
        <color rgb="FF4D4D4D"/>
        <rFont val="Estrangelo Edessa"/>
        <family val="4"/>
      </rPr>
      <t>AQUÍ</t>
    </r>
  </si>
  <si>
    <t>Vr. Presente Vendedor Cheque</t>
  </si>
  <si>
    <t>Vr. Presente Comprador Cheque</t>
  </si>
  <si>
    <t>Tasa de Descuento M.A.</t>
  </si>
  <si>
    <t>Tasa Inversionista E.A.</t>
  </si>
  <si>
    <t>Tasa de Descuento M. A.</t>
  </si>
  <si>
    <t>Rentabilidad (Tasa E.A.)</t>
  </si>
</sst>
</file>

<file path=xl/styles.xml><?xml version="1.0" encoding="utf-8"?>
<styleSheet xmlns="http://schemas.openxmlformats.org/spreadsheetml/2006/main">
  <numFmts count="3">
    <numFmt numFmtId="164" formatCode="[$$-240A]\ #,##0_ ;[Red]\-[$$-240A]\ #,##0\ "/>
    <numFmt numFmtId="165" formatCode="[$$-240A]\ #,##0"/>
    <numFmt numFmtId="166" formatCode="&quot;$&quot;\ #,##0"/>
  </numFmts>
  <fonts count="2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0"/>
      <name val="Calibri"/>
      <family val="2"/>
    </font>
    <font>
      <b/>
      <sz val="11"/>
      <name val="Estrangelo Edessa"/>
      <family val="4"/>
    </font>
    <font>
      <b/>
      <sz val="11"/>
      <color theme="1"/>
      <name val="Estrangelo Edessa"/>
      <family val="4"/>
    </font>
    <font>
      <sz val="11"/>
      <color theme="1"/>
      <name val="Estrangelo Edessa"/>
      <family val="4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Estrangelo Edessa"/>
      <family val="4"/>
    </font>
    <font>
      <b/>
      <sz val="11"/>
      <name val="Calibri"/>
      <family val="2"/>
      <scheme val="minor"/>
    </font>
    <font>
      <sz val="11"/>
      <color theme="0"/>
      <name val="Estrangelo Edessa"/>
      <family val="4"/>
    </font>
    <font>
      <b/>
      <sz val="10"/>
      <color theme="0"/>
      <name val="Estrangelo Edessa"/>
      <family val="4"/>
    </font>
    <font>
      <b/>
      <sz val="10"/>
      <color theme="0"/>
      <name val="Calibri"/>
      <family val="2"/>
      <scheme val="minor"/>
    </font>
    <font>
      <b/>
      <sz val="12"/>
      <color rgb="FF4D4D4D"/>
      <name val="Estrangelo Edessa"/>
      <family val="4"/>
    </font>
    <font>
      <b/>
      <sz val="12"/>
      <color rgb="FF4D4D4D"/>
      <name val="Century Gothic"/>
      <family val="2"/>
    </font>
    <font>
      <b/>
      <sz val="11"/>
      <color rgb="FF4D4D4D"/>
      <name val="Calibri"/>
      <family val="2"/>
      <scheme val="minor"/>
    </font>
    <font>
      <b/>
      <u/>
      <sz val="12"/>
      <color rgb="FF4D4D4D"/>
      <name val="Estrangelo Edessa"/>
      <family val="4"/>
    </font>
    <font>
      <sz val="10"/>
      <name val="Estrangelo Edessa"/>
      <family val="4"/>
    </font>
    <font>
      <sz val="11"/>
      <color theme="0" tint="-0.249977111117893"/>
      <name val="Estrangelo Edessa"/>
      <family val="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8" fillId="4" borderId="0" xfId="0" applyFont="1" applyFill="1" applyProtection="1">
      <protection hidden="1"/>
    </xf>
    <xf numFmtId="0" fontId="15" fillId="4" borderId="0" xfId="0" applyFont="1" applyFill="1" applyProtection="1">
      <protection hidden="1"/>
    </xf>
    <xf numFmtId="0" fontId="16" fillId="4" borderId="0" xfId="0" applyFont="1" applyFill="1" applyProtection="1">
      <protection hidden="1"/>
    </xf>
    <xf numFmtId="0" fontId="17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15" fillId="4" borderId="0" xfId="0" applyFont="1" applyFill="1" applyAlignment="1" applyProtection="1">
      <alignment horizontal="left" indent="1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165" fontId="5" fillId="2" borderId="1" xfId="1" applyNumberFormat="1" applyFont="1" applyBorder="1" applyAlignment="1" applyProtection="1">
      <alignment vertical="center"/>
      <protection locked="0"/>
    </xf>
    <xf numFmtId="9" fontId="4" fillId="2" borderId="1" xfId="1" applyNumberFormat="1" applyFont="1" applyBorder="1" applyAlignment="1" applyProtection="1">
      <alignment vertical="center"/>
      <protection locked="0"/>
    </xf>
    <xf numFmtId="165" fontId="6" fillId="3" borderId="0" xfId="0" applyNumberFormat="1" applyFont="1" applyFill="1" applyBorder="1" applyAlignment="1" applyProtection="1">
      <alignment vertical="center"/>
      <protection hidden="1"/>
    </xf>
    <xf numFmtId="1" fontId="4" fillId="2" borderId="1" xfId="1" applyNumberFormat="1" applyFont="1" applyBorder="1" applyAlignment="1" applyProtection="1">
      <alignment vertical="center"/>
      <protection locked="0"/>
    </xf>
    <xf numFmtId="10" fontId="4" fillId="2" borderId="1" xfId="1" applyNumberFormat="1" applyFont="1" applyBorder="1" applyAlignment="1" applyProtection="1">
      <alignment vertical="center"/>
      <protection locked="0"/>
    </xf>
    <xf numFmtId="10" fontId="6" fillId="3" borderId="0" xfId="0" applyNumberFormat="1" applyFont="1" applyFill="1" applyBorder="1" applyAlignment="1" applyProtection="1">
      <alignment vertical="center"/>
      <protection hidden="1"/>
    </xf>
    <xf numFmtId="164" fontId="6" fillId="3" borderId="0" xfId="0" applyNumberFormat="1" applyFont="1" applyFill="1" applyBorder="1" applyAlignment="1" applyProtection="1">
      <alignment vertical="center"/>
      <protection hidden="1"/>
    </xf>
    <xf numFmtId="0" fontId="19" fillId="3" borderId="5" xfId="0" applyFont="1" applyFill="1" applyBorder="1" applyAlignment="1" applyProtection="1">
      <alignment vertical="center"/>
      <protection hidden="1"/>
    </xf>
    <xf numFmtId="164" fontId="6" fillId="3" borderId="5" xfId="0" applyNumberFormat="1" applyFont="1" applyFill="1" applyBorder="1" applyAlignment="1" applyProtection="1">
      <alignment vertical="center"/>
      <protection hidden="1"/>
    </xf>
    <xf numFmtId="0" fontId="0" fillId="7" borderId="0" xfId="0" applyFill="1" applyProtection="1">
      <protection locked="0"/>
    </xf>
    <xf numFmtId="10" fontId="20" fillId="3" borderId="0" xfId="0" applyNumberFormat="1" applyFont="1" applyFill="1" applyBorder="1" applyAlignment="1" applyProtection="1">
      <alignment vertical="center"/>
      <protection hidden="1"/>
    </xf>
    <xf numFmtId="0" fontId="19" fillId="3" borderId="0" xfId="0" applyFont="1" applyFill="1" applyAlignment="1" applyProtection="1">
      <alignment vertical="center"/>
      <protection locked="0"/>
    </xf>
    <xf numFmtId="9" fontId="5" fillId="2" borderId="1" xfId="1" applyNumberFormat="1" applyFont="1" applyBorder="1" applyAlignment="1" applyProtection="1">
      <alignment vertical="center"/>
      <protection locked="0"/>
    </xf>
    <xf numFmtId="1" fontId="5" fillId="2" borderId="1" xfId="1" applyNumberFormat="1" applyFont="1" applyBorder="1" applyAlignment="1" applyProtection="1">
      <alignment vertical="center"/>
      <protection locked="0"/>
    </xf>
    <xf numFmtId="10" fontId="5" fillId="2" borderId="1" xfId="1" applyNumberFormat="1" applyFont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vertical="center"/>
      <protection hidden="1"/>
    </xf>
    <xf numFmtId="3" fontId="5" fillId="2" borderId="1" xfId="1" applyNumberFormat="1" applyFont="1" applyBorder="1" applyAlignment="1" applyProtection="1">
      <alignment vertical="center"/>
      <protection locked="0"/>
    </xf>
    <xf numFmtId="166" fontId="10" fillId="3" borderId="0" xfId="0" applyNumberFormat="1" applyFont="1" applyFill="1" applyBorder="1" applyAlignment="1" applyProtection="1">
      <alignment vertical="center"/>
      <protection hidden="1"/>
    </xf>
    <xf numFmtId="0" fontId="12" fillId="6" borderId="0" xfId="0" applyFont="1" applyFill="1" applyBorder="1" applyAlignment="1" applyProtection="1">
      <alignment vertical="center"/>
      <protection hidden="1"/>
    </xf>
    <xf numFmtId="166" fontId="12" fillId="6" borderId="0" xfId="0" applyNumberFormat="1" applyFont="1" applyFill="1" applyBorder="1" applyAlignment="1" applyProtection="1">
      <alignment vertical="center"/>
      <protection hidden="1"/>
    </xf>
    <xf numFmtId="0" fontId="0" fillId="3" borderId="5" xfId="0" applyFill="1" applyBorder="1" applyProtection="1">
      <protection hidden="1"/>
    </xf>
    <xf numFmtId="0" fontId="0" fillId="3" borderId="9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17" xfId="0" applyFill="1" applyBorder="1" applyProtection="1">
      <protection locked="0"/>
    </xf>
    <xf numFmtId="0" fontId="0" fillId="7" borderId="0" xfId="0" applyFill="1" applyProtection="1">
      <protection hidden="1"/>
    </xf>
    <xf numFmtId="0" fontId="0" fillId="3" borderId="10" xfId="0" applyFill="1" applyBorder="1" applyProtection="1">
      <protection hidden="1"/>
    </xf>
    <xf numFmtId="0" fontId="19" fillId="3" borderId="4" xfId="0" applyFont="1" applyFill="1" applyBorder="1" applyAlignment="1" applyProtection="1">
      <alignment vertical="center"/>
      <protection hidden="1"/>
    </xf>
    <xf numFmtId="0" fontId="0" fillId="3" borderId="4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10" fillId="3" borderId="5" xfId="0" applyFont="1" applyFill="1" applyBorder="1" applyAlignment="1" applyProtection="1">
      <alignment vertical="center"/>
      <protection hidden="1"/>
    </xf>
    <xf numFmtId="0" fontId="0" fillId="3" borderId="11" xfId="0" applyFill="1" applyBorder="1" applyProtection="1">
      <protection hidden="1"/>
    </xf>
    <xf numFmtId="0" fontId="10" fillId="3" borderId="7" xfId="0" applyFont="1" applyFill="1" applyBorder="1" applyAlignment="1" applyProtection="1">
      <alignment vertical="center"/>
      <protection hidden="1"/>
    </xf>
    <xf numFmtId="9" fontId="6" fillId="3" borderId="0" xfId="0" applyNumberFormat="1" applyFont="1" applyFill="1" applyBorder="1" applyAlignment="1" applyProtection="1">
      <alignment vertical="center"/>
      <protection hidden="1"/>
    </xf>
    <xf numFmtId="0" fontId="11" fillId="3" borderId="4" xfId="0" applyFont="1" applyFill="1" applyBorder="1" applyAlignment="1" applyProtection="1">
      <protection hidden="1"/>
    </xf>
    <xf numFmtId="0" fontId="13" fillId="6" borderId="13" xfId="0" applyFont="1" applyFill="1" applyBorder="1" applyAlignment="1" applyProtection="1">
      <alignment vertical="center"/>
      <protection hidden="1"/>
    </xf>
    <xf numFmtId="0" fontId="13" fillId="6" borderId="14" xfId="0" applyFont="1" applyFill="1" applyBorder="1" applyAlignment="1" applyProtection="1">
      <alignment vertical="center"/>
      <protection hidden="1"/>
    </xf>
    <xf numFmtId="0" fontId="13" fillId="6" borderId="15" xfId="0" applyFont="1" applyFill="1" applyBorder="1" applyAlignment="1" applyProtection="1">
      <alignment vertical="center"/>
      <protection hidden="1"/>
    </xf>
    <xf numFmtId="166" fontId="9" fillId="3" borderId="0" xfId="0" applyNumberFormat="1" applyFont="1" applyFill="1" applyBorder="1" applyAlignment="1" applyProtection="1">
      <alignment vertical="center"/>
      <protection hidden="1"/>
    </xf>
    <xf numFmtId="166" fontId="14" fillId="6" borderId="12" xfId="0" applyNumberFormat="1" applyFont="1" applyFill="1" applyBorder="1" applyAlignment="1" applyProtection="1">
      <alignment vertical="center"/>
      <protection hidden="1"/>
    </xf>
    <xf numFmtId="166" fontId="14" fillId="6" borderId="7" xfId="0" applyNumberFormat="1" applyFont="1" applyFill="1" applyBorder="1" applyAlignment="1" applyProtection="1">
      <alignment vertical="center"/>
      <protection hidden="1"/>
    </xf>
    <xf numFmtId="10" fontId="14" fillId="6" borderId="9" xfId="0" applyNumberFormat="1" applyFont="1" applyFill="1" applyBorder="1" applyAlignment="1" applyProtection="1">
      <alignment vertical="center"/>
      <protection hidden="1"/>
    </xf>
    <xf numFmtId="0" fontId="0" fillId="3" borderId="16" xfId="0" applyFill="1" applyBorder="1" applyProtection="1">
      <protection locked="0"/>
    </xf>
    <xf numFmtId="0" fontId="0" fillId="4" borderId="0" xfId="0" applyFill="1"/>
    <xf numFmtId="0" fontId="2" fillId="4" borderId="0" xfId="2" applyFill="1" applyAlignment="1" applyProtection="1"/>
    <xf numFmtId="0" fontId="3" fillId="5" borderId="2" xfId="2" applyFont="1" applyFill="1" applyBorder="1" applyAlignment="1" applyProtection="1">
      <alignment horizontal="center" vertical="center"/>
      <protection locked="0"/>
    </xf>
    <xf numFmtId="0" fontId="3" fillId="5" borderId="3" xfId="2" applyFont="1" applyFill="1" applyBorder="1" applyAlignment="1" applyProtection="1">
      <alignment horizontal="center" vertical="center"/>
      <protection locked="0"/>
    </xf>
  </cellXfs>
  <cellStyles count="3">
    <cellStyle name="Cálculo" xfId="1" builtinId="22"/>
    <cellStyle name="Hipervínculo" xfId="2" builtinId="8"/>
    <cellStyle name="Normal" xfId="0" builtinId="0"/>
  </cellStyles>
  <dxfs count="0"/>
  <tableStyles count="0" defaultTableStyle="TableStyleMedium9" defaultPivotStyle="PivotStyleLight16"/>
  <colors>
    <mruColors>
      <color rgb="FF4D4D4D"/>
      <color rgb="FF292929"/>
      <color rgb="FF050767"/>
      <color rgb="FF0B0BF3"/>
      <color rgb="FF363BF6"/>
      <color rgb="FF090EC7"/>
      <color rgb="FF1960EF"/>
      <color rgb="FF3680D2"/>
      <color rgb="FF1318F5"/>
      <color rgb="FF0D0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</xdr:row>
      <xdr:rowOff>152660</xdr:rowOff>
    </xdr:from>
    <xdr:to>
      <xdr:col>8</xdr:col>
      <xdr:colOff>695325</xdr:colOff>
      <xdr:row>6</xdr:row>
      <xdr:rowOff>104774</xdr:rowOff>
    </xdr:to>
    <xdr:pic>
      <xdr:nvPicPr>
        <xdr:cNvPr id="2" name="Imagen 3" descr="D:\Diseño\Clientes\Intercorp\nueva marca\logosimbol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533660"/>
          <a:ext cx="2743200" cy="714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</xdr:row>
      <xdr:rowOff>161925</xdr:rowOff>
    </xdr:from>
    <xdr:to>
      <xdr:col>2</xdr:col>
      <xdr:colOff>609600</xdr:colOff>
      <xdr:row>6</xdr:row>
      <xdr:rowOff>19050</xdr:rowOff>
    </xdr:to>
    <xdr:pic>
      <xdr:nvPicPr>
        <xdr:cNvPr id="1025" name="Picture 1" descr="intercorp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875" y="542925"/>
          <a:ext cx="19621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895351</xdr:colOff>
      <xdr:row>1</xdr:row>
      <xdr:rowOff>161873</xdr:rowOff>
    </xdr:from>
    <xdr:to>
      <xdr:col>4</xdr:col>
      <xdr:colOff>561975</xdr:colOff>
      <xdr:row>6</xdr:row>
      <xdr:rowOff>2149</xdr:rowOff>
    </xdr:to>
    <xdr:pic>
      <xdr:nvPicPr>
        <xdr:cNvPr id="1027" name="Picture 3" descr="logo equity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390776" y="352373"/>
          <a:ext cx="1733549" cy="792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47625</xdr:rowOff>
    </xdr:from>
    <xdr:to>
      <xdr:col>2</xdr:col>
      <xdr:colOff>361950</xdr:colOff>
      <xdr:row>2</xdr:row>
      <xdr:rowOff>133350</xdr:rowOff>
    </xdr:to>
    <xdr:pic>
      <xdr:nvPicPr>
        <xdr:cNvPr id="2049" name="Picture 1" descr="volver-hom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1100" y="2476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47625</xdr:rowOff>
    </xdr:from>
    <xdr:to>
      <xdr:col>2</xdr:col>
      <xdr:colOff>361950</xdr:colOff>
      <xdr:row>2</xdr:row>
      <xdr:rowOff>133350</xdr:rowOff>
    </xdr:to>
    <xdr:pic>
      <xdr:nvPicPr>
        <xdr:cNvPr id="2" name="Picture 1" descr="volver-hom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1100" y="2476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47625</xdr:rowOff>
    </xdr:from>
    <xdr:to>
      <xdr:col>2</xdr:col>
      <xdr:colOff>361950</xdr:colOff>
      <xdr:row>2</xdr:row>
      <xdr:rowOff>133350</xdr:rowOff>
    </xdr:to>
    <xdr:pic>
      <xdr:nvPicPr>
        <xdr:cNvPr id="2" name="Picture 1" descr="volver-hom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1100" y="2476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1</xdr:row>
      <xdr:rowOff>47625</xdr:rowOff>
    </xdr:from>
    <xdr:to>
      <xdr:col>2</xdr:col>
      <xdr:colOff>361950</xdr:colOff>
      <xdr:row>2</xdr:row>
      <xdr:rowOff>133350</xdr:rowOff>
    </xdr:to>
    <xdr:pic>
      <xdr:nvPicPr>
        <xdr:cNvPr id="3" name="Picture 1" descr="volver-hom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1100" y="2476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47625</xdr:rowOff>
    </xdr:from>
    <xdr:to>
      <xdr:col>2</xdr:col>
      <xdr:colOff>361950</xdr:colOff>
      <xdr:row>2</xdr:row>
      <xdr:rowOff>133350</xdr:rowOff>
    </xdr:to>
    <xdr:pic>
      <xdr:nvPicPr>
        <xdr:cNvPr id="2" name="Picture 1" descr="volver-hom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2476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1</xdr:row>
      <xdr:rowOff>47625</xdr:rowOff>
    </xdr:from>
    <xdr:to>
      <xdr:col>2</xdr:col>
      <xdr:colOff>361950</xdr:colOff>
      <xdr:row>2</xdr:row>
      <xdr:rowOff>133350</xdr:rowOff>
    </xdr:to>
    <xdr:pic>
      <xdr:nvPicPr>
        <xdr:cNvPr id="3" name="Picture 1" descr="volver-hom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2476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9:H17"/>
  <sheetViews>
    <sheetView showRowColHeaders="0" tabSelected="1" workbookViewId="0">
      <pane ySplit="24" topLeftCell="A25" activePane="bottomLeft" state="frozen"/>
      <selection pane="bottomLeft"/>
    </sheetView>
  </sheetViews>
  <sheetFormatPr baseColWidth="10" defaultRowHeight="15"/>
  <cols>
    <col min="1" max="1" width="8.5703125" style="3" hidden="1" customWidth="1"/>
    <col min="2" max="2" width="24.7109375" style="3" customWidth="1"/>
    <col min="3" max="3" width="19.5703125" style="3" customWidth="1"/>
    <col min="4" max="16384" width="11.42578125" style="3"/>
  </cols>
  <sheetData>
    <row r="9" spans="3:8" ht="16.5">
      <c r="C9" s="4" t="s">
        <v>0</v>
      </c>
      <c r="D9" s="4"/>
      <c r="E9" s="5"/>
      <c r="F9" s="6"/>
      <c r="G9" s="7"/>
      <c r="H9" s="7"/>
    </row>
    <row r="10" spans="3:8" ht="16.5">
      <c r="C10" s="4"/>
      <c r="D10" s="4"/>
      <c r="E10" s="5"/>
      <c r="F10" s="6"/>
      <c r="G10" s="7"/>
      <c r="H10" s="7"/>
    </row>
    <row r="11" spans="3:8" ht="16.5">
      <c r="C11" s="8" t="s">
        <v>3</v>
      </c>
      <c r="D11" s="55"/>
      <c r="E11" s="55"/>
      <c r="F11" s="6"/>
      <c r="G11" s="7"/>
      <c r="H11" s="7"/>
    </row>
    <row r="12" spans="3:8" ht="16.5">
      <c r="C12" s="8"/>
      <c r="D12" s="8"/>
      <c r="E12" s="5"/>
      <c r="F12" s="6"/>
      <c r="G12" s="7"/>
      <c r="H12" s="7"/>
    </row>
    <row r="13" spans="3:8" ht="16.5">
      <c r="C13" s="8" t="s">
        <v>1</v>
      </c>
      <c r="D13" s="56"/>
      <c r="E13" s="55"/>
      <c r="F13" s="55"/>
      <c r="G13" s="7"/>
      <c r="H13" s="7"/>
    </row>
    <row r="14" spans="3:8" ht="16.5">
      <c r="C14" s="8"/>
      <c r="D14" s="8"/>
      <c r="E14" s="5"/>
      <c r="F14" s="6"/>
      <c r="G14" s="7"/>
      <c r="H14" s="7"/>
    </row>
    <row r="15" spans="3:8" ht="16.5">
      <c r="C15" s="8" t="s">
        <v>2</v>
      </c>
      <c r="D15" s="55"/>
      <c r="E15" s="55"/>
      <c r="F15" s="6"/>
      <c r="G15" s="7"/>
      <c r="H15" s="7"/>
    </row>
    <row r="16" spans="3:8" ht="16.5">
      <c r="C16" s="4"/>
      <c r="D16" s="4"/>
      <c r="E16" s="5"/>
      <c r="F16" s="6"/>
      <c r="G16" s="7"/>
      <c r="H16" s="7"/>
    </row>
    <row r="17" spans="3:8" ht="16.5">
      <c r="C17" s="4" t="s">
        <v>27</v>
      </c>
      <c r="D17" s="56"/>
      <c r="E17" s="55"/>
      <c r="F17" s="55"/>
      <c r="G17" s="7"/>
      <c r="H17" s="7"/>
    </row>
  </sheetData>
  <sheetProtection password="CC0D" sheet="1" objects="1" scenarios="1"/>
  <hyperlinks>
    <hyperlink ref="C11" location="FACTORING!H6" display="&gt; FACTORING"/>
    <hyperlink ref="C17:D17" location="INVERSIONISTA!G5" display="PROYECTE SU INVERSION AQUÍ"/>
    <hyperlink ref="C15" location="CONFIRMING!G5" display="&gt; CONFIRMING "/>
    <hyperlink ref="C13:D13" location="'DESCUENTO CH'!H5" display="&gt; DESCUENTO DE CHEQUES 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L20"/>
  <sheetViews>
    <sheetView showRowColHeaders="0" workbookViewId="0">
      <pane ySplit="21" topLeftCell="A22" activePane="bottomLeft" state="frozen"/>
      <selection pane="bottomLeft" activeCell="C2" sqref="C2:C3"/>
    </sheetView>
  </sheetViews>
  <sheetFormatPr baseColWidth="10" defaultRowHeight="15"/>
  <cols>
    <col min="1" max="1" width="16.5703125" style="1" hidden="1" customWidth="1"/>
    <col min="2" max="2" width="4.42578125" style="1" customWidth="1"/>
    <col min="3" max="3" width="17.140625" style="1" customWidth="1"/>
    <col min="4" max="4" width="4.7109375" style="1" customWidth="1"/>
    <col min="5" max="5" width="4.42578125" style="1" customWidth="1"/>
    <col min="6" max="6" width="33.28515625" style="1" customWidth="1"/>
    <col min="7" max="7" width="1" style="1" customWidth="1"/>
    <col min="8" max="8" width="18.85546875" style="1" customWidth="1"/>
    <col min="9" max="9" width="4" style="1" customWidth="1"/>
    <col min="10" max="10" width="0.85546875" style="1" customWidth="1"/>
    <col min="11" max="16384" width="11.42578125" style="1"/>
  </cols>
  <sheetData>
    <row r="1" spans="3:12" ht="15.75" thickBot="1"/>
    <row r="2" spans="3:12" ht="15.75" thickTop="1">
      <c r="C2" s="57" t="s">
        <v>10</v>
      </c>
    </row>
    <row r="3" spans="3:12" ht="15.75" thickBot="1">
      <c r="C3" s="58"/>
      <c r="F3" s="22"/>
    </row>
    <row r="4" spans="3:12" ht="7.5" customHeight="1" thickTop="1">
      <c r="F4" s="22"/>
    </row>
    <row r="5" spans="3:12">
      <c r="E5" s="37"/>
      <c r="F5" s="38"/>
      <c r="G5" s="39"/>
      <c r="H5" s="39"/>
      <c r="I5" s="43"/>
      <c r="J5" s="36"/>
      <c r="L5" s="2"/>
    </row>
    <row r="6" spans="3:12" ht="27" customHeight="1">
      <c r="E6" s="40"/>
      <c r="F6" s="9" t="s">
        <v>12</v>
      </c>
      <c r="G6" s="10"/>
      <c r="H6" s="11">
        <v>0</v>
      </c>
      <c r="I6" s="34"/>
      <c r="J6" s="36"/>
    </row>
    <row r="7" spans="3:12" ht="6.75" customHeight="1">
      <c r="E7" s="40"/>
      <c r="F7" s="9"/>
      <c r="G7" s="10"/>
      <c r="H7" s="21">
        <f>+H14/(1-H14)</f>
        <v>0</v>
      </c>
      <c r="I7" s="34"/>
      <c r="J7" s="36"/>
    </row>
    <row r="8" spans="3:12" ht="27" customHeight="1">
      <c r="E8" s="40"/>
      <c r="F8" s="9" t="s">
        <v>4</v>
      </c>
      <c r="G8" s="10"/>
      <c r="H8" s="12">
        <v>0</v>
      </c>
      <c r="I8" s="34"/>
      <c r="J8" s="36"/>
    </row>
    <row r="9" spans="3:12" ht="3.75" customHeight="1">
      <c r="E9" s="40"/>
      <c r="F9" s="9"/>
      <c r="G9" s="10"/>
      <c r="H9" s="10"/>
      <c r="I9" s="44"/>
      <c r="J9" s="36"/>
    </row>
    <row r="10" spans="3:12" ht="20.45" customHeight="1">
      <c r="E10" s="40"/>
      <c r="F10" s="9" t="s">
        <v>5</v>
      </c>
      <c r="G10" s="10"/>
      <c r="H10" s="13">
        <f>+H6*H8</f>
        <v>0</v>
      </c>
      <c r="I10" s="34"/>
      <c r="J10" s="36"/>
    </row>
    <row r="11" spans="3:12" ht="4.5" customHeight="1">
      <c r="E11" s="40"/>
      <c r="F11" s="9"/>
      <c r="G11" s="10"/>
      <c r="H11" s="13"/>
      <c r="I11" s="34"/>
      <c r="J11" s="36"/>
      <c r="K11" s="2"/>
    </row>
    <row r="12" spans="3:12" ht="28.5" customHeight="1">
      <c r="E12" s="40"/>
      <c r="F12" s="9" t="s">
        <v>6</v>
      </c>
      <c r="G12" s="10"/>
      <c r="H12" s="14">
        <v>0</v>
      </c>
      <c r="I12" s="34"/>
      <c r="J12" s="36"/>
      <c r="K12" s="2"/>
    </row>
    <row r="13" spans="3:12" ht="6.75" customHeight="1">
      <c r="E13" s="40"/>
      <c r="F13" s="9"/>
      <c r="G13" s="10"/>
      <c r="H13" s="21">
        <f>+((1+H7)^12)-1</f>
        <v>0</v>
      </c>
      <c r="I13" s="34"/>
      <c r="J13" s="36"/>
    </row>
    <row r="14" spans="3:12" ht="26.25" customHeight="1">
      <c r="E14" s="40"/>
      <c r="F14" s="9" t="s">
        <v>30</v>
      </c>
      <c r="G14" s="10"/>
      <c r="H14" s="15">
        <v>0</v>
      </c>
      <c r="I14" s="34"/>
      <c r="J14" s="36"/>
    </row>
    <row r="15" spans="3:12" ht="6.75" customHeight="1">
      <c r="E15" s="40"/>
      <c r="F15" s="9"/>
      <c r="G15" s="10"/>
      <c r="H15" s="16"/>
      <c r="I15" s="34"/>
      <c r="J15" s="36"/>
    </row>
    <row r="16" spans="3:12" ht="26.25" customHeight="1">
      <c r="E16" s="40"/>
      <c r="F16" s="9" t="s">
        <v>31</v>
      </c>
      <c r="G16" s="10"/>
      <c r="H16" s="15">
        <v>0</v>
      </c>
      <c r="I16" s="34"/>
      <c r="J16" s="36"/>
    </row>
    <row r="17" spans="5:10" ht="28.5" customHeight="1">
      <c r="E17" s="40"/>
      <c r="F17" s="9" t="s">
        <v>7</v>
      </c>
      <c r="G17" s="10"/>
      <c r="H17" s="17">
        <f>(PV(H13,H12/360,,H10)*-1)</f>
        <v>0</v>
      </c>
      <c r="I17" s="34"/>
      <c r="J17" s="36"/>
    </row>
    <row r="18" spans="5:10" ht="28.5" customHeight="1">
      <c r="E18" s="40"/>
      <c r="F18" s="9" t="s">
        <v>8</v>
      </c>
      <c r="G18" s="10"/>
      <c r="H18" s="17">
        <f>(PV(H16,H12/360,,H10)*-1)</f>
        <v>0</v>
      </c>
      <c r="I18" s="34"/>
      <c r="J18" s="36"/>
    </row>
    <row r="19" spans="5:10" ht="28.5" customHeight="1">
      <c r="E19" s="41"/>
      <c r="F19" s="18" t="s">
        <v>9</v>
      </c>
      <c r="G19" s="42"/>
      <c r="H19" s="19">
        <f>+H18-H17</f>
        <v>0</v>
      </c>
      <c r="I19" s="32"/>
      <c r="J19" s="36"/>
    </row>
    <row r="20" spans="5:10" ht="4.5" customHeight="1">
      <c r="E20" s="36"/>
      <c r="F20" s="36"/>
      <c r="G20" s="36"/>
      <c r="H20" s="36"/>
      <c r="I20" s="36"/>
      <c r="J20" s="36"/>
    </row>
  </sheetData>
  <sheetProtection password="CC0D" sheet="1" objects="1" scenarios="1" selectLockedCells="1"/>
  <protectedRanges>
    <protectedRange sqref="H17:H19" name="Rango1"/>
  </protectedRanges>
  <mergeCells count="1">
    <mergeCell ref="C2:C3"/>
  </mergeCells>
  <hyperlinks>
    <hyperlink ref="C2:C3" location="menu!A1" display="INICIO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B1:J19"/>
  <sheetViews>
    <sheetView showRowColHeaders="0" workbookViewId="0">
      <pane ySplit="18" topLeftCell="A19" activePane="bottomLeft" state="frozen"/>
      <selection pane="bottomLeft" activeCell="C2" sqref="C2:C3"/>
    </sheetView>
  </sheetViews>
  <sheetFormatPr baseColWidth="10" defaultRowHeight="15"/>
  <cols>
    <col min="1" max="1" width="0" style="1" hidden="1" customWidth="1"/>
    <col min="2" max="2" width="5.85546875" style="1" customWidth="1"/>
    <col min="3" max="3" width="15.5703125" style="1" customWidth="1"/>
    <col min="4" max="4" width="6.85546875" style="1" customWidth="1"/>
    <col min="5" max="5" width="4.28515625" style="1" customWidth="1"/>
    <col min="6" max="6" width="36" style="1" customWidth="1"/>
    <col min="7" max="7" width="1.7109375" style="1" customWidth="1"/>
    <col min="8" max="8" width="18.85546875" style="1" customWidth="1"/>
    <col min="9" max="9" width="4.28515625" style="1" customWidth="1"/>
    <col min="10" max="10" width="0.85546875" style="1" customWidth="1"/>
    <col min="11" max="11" width="12" style="1" customWidth="1"/>
    <col min="12" max="16384" width="11.42578125" style="1"/>
  </cols>
  <sheetData>
    <row r="1" spans="3:10" ht="15.75" thickBot="1"/>
    <row r="2" spans="3:10" ht="15.75" thickTop="1">
      <c r="C2" s="57" t="s">
        <v>10</v>
      </c>
    </row>
    <row r="3" spans="3:10" ht="15.75" thickBot="1">
      <c r="C3" s="58"/>
    </row>
    <row r="4" spans="3:10" ht="11.25" customHeight="1" thickTop="1">
      <c r="E4" s="37"/>
      <c r="F4" s="39"/>
      <c r="G4" s="39"/>
      <c r="H4" s="39"/>
      <c r="I4" s="43"/>
      <c r="J4" s="36"/>
    </row>
    <row r="5" spans="3:10" ht="27" customHeight="1">
      <c r="E5" s="40"/>
      <c r="F5" s="10" t="s">
        <v>11</v>
      </c>
      <c r="G5" s="10"/>
      <c r="H5" s="11">
        <v>0</v>
      </c>
      <c r="I5" s="34"/>
      <c r="J5" s="36"/>
    </row>
    <row r="6" spans="3:10" ht="6.75" customHeight="1">
      <c r="E6" s="40"/>
      <c r="F6" s="10"/>
      <c r="G6" s="10"/>
      <c r="H6" s="21">
        <f>+H11/(1-H11)</f>
        <v>0</v>
      </c>
      <c r="I6" s="34"/>
      <c r="J6" s="36"/>
    </row>
    <row r="7" spans="3:10" ht="26.25" customHeight="1">
      <c r="E7" s="40"/>
      <c r="F7" s="10" t="s">
        <v>4</v>
      </c>
      <c r="G7" s="10"/>
      <c r="H7" s="45">
        <v>1</v>
      </c>
      <c r="I7" s="34"/>
      <c r="J7" s="36"/>
    </row>
    <row r="8" spans="3:10" ht="28.5" customHeight="1">
      <c r="E8" s="40"/>
      <c r="F8" s="10" t="s">
        <v>5</v>
      </c>
      <c r="G8" s="10"/>
      <c r="H8" s="13">
        <f>+H5*H7</f>
        <v>0</v>
      </c>
      <c r="I8" s="34"/>
      <c r="J8" s="36"/>
    </row>
    <row r="9" spans="3:10" ht="28.5" customHeight="1">
      <c r="E9" s="40"/>
      <c r="F9" s="10" t="s">
        <v>6</v>
      </c>
      <c r="G9" s="10"/>
      <c r="H9" s="14">
        <v>0</v>
      </c>
      <c r="I9" s="34"/>
      <c r="J9" s="36"/>
    </row>
    <row r="10" spans="3:10" ht="6.75" customHeight="1">
      <c r="E10" s="40"/>
      <c r="F10" s="10"/>
      <c r="G10" s="10"/>
      <c r="H10" s="21">
        <f>+((1+H6)^12)-1</f>
        <v>0</v>
      </c>
      <c r="I10" s="34"/>
      <c r="J10" s="36"/>
    </row>
    <row r="11" spans="3:10" ht="26.25" customHeight="1">
      <c r="E11" s="40"/>
      <c r="F11" s="10" t="s">
        <v>32</v>
      </c>
      <c r="G11" s="10"/>
      <c r="H11" s="15">
        <v>0</v>
      </c>
      <c r="I11" s="34"/>
      <c r="J11" s="36"/>
    </row>
    <row r="12" spans="3:10" ht="6.75" customHeight="1">
      <c r="E12" s="40"/>
      <c r="F12" s="10"/>
      <c r="G12" s="10"/>
      <c r="H12" s="16"/>
      <c r="I12" s="34"/>
      <c r="J12" s="36"/>
    </row>
    <row r="13" spans="3:10" ht="26.25" customHeight="1">
      <c r="E13" s="40"/>
      <c r="F13" s="10" t="s">
        <v>31</v>
      </c>
      <c r="G13" s="10"/>
      <c r="H13" s="15">
        <v>0</v>
      </c>
      <c r="I13" s="34"/>
      <c r="J13" s="36"/>
    </row>
    <row r="14" spans="3:10" ht="28.5" customHeight="1">
      <c r="E14" s="40"/>
      <c r="F14" s="10" t="s">
        <v>28</v>
      </c>
      <c r="G14" s="10"/>
      <c r="H14" s="17">
        <f>(PV(H10,H9/360,,H8)*-1)</f>
        <v>0</v>
      </c>
      <c r="I14" s="34"/>
      <c r="J14" s="36"/>
    </row>
    <row r="15" spans="3:10" ht="28.5" customHeight="1">
      <c r="E15" s="40"/>
      <c r="F15" s="10" t="s">
        <v>29</v>
      </c>
      <c r="G15" s="10"/>
      <c r="H15" s="17">
        <f>(PV(H13,H9/360,,H8)*-1)</f>
        <v>0</v>
      </c>
      <c r="I15" s="34"/>
      <c r="J15" s="36"/>
    </row>
    <row r="16" spans="3:10" ht="33.75" customHeight="1">
      <c r="E16" s="41"/>
      <c r="F16" s="42" t="s">
        <v>9</v>
      </c>
      <c r="G16" s="42"/>
      <c r="H16" s="19">
        <f>+H15-H14</f>
        <v>0</v>
      </c>
      <c r="I16" s="32"/>
      <c r="J16" s="36"/>
    </row>
    <row r="17" spans="2:10" ht="3.75" customHeight="1">
      <c r="E17" s="36"/>
      <c r="F17" s="36"/>
      <c r="G17" s="36"/>
      <c r="H17" s="36"/>
      <c r="I17" s="36"/>
      <c r="J17" s="36"/>
    </row>
    <row r="19" spans="2:10">
      <c r="B19" s="2"/>
    </row>
  </sheetData>
  <sheetProtection password="CC0D" sheet="1" objects="1" scenarios="1" selectLockedCells="1"/>
  <mergeCells count="1">
    <mergeCell ref="C2:C3"/>
  </mergeCells>
  <hyperlinks>
    <hyperlink ref="C2:C3" location="menu!A1" display="INICIO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C1:I21"/>
  <sheetViews>
    <sheetView showRowColHeaders="0" workbookViewId="0">
      <pane ySplit="23" topLeftCell="A24" activePane="bottomLeft" state="frozen"/>
      <selection pane="bottomLeft" activeCell="C2" sqref="C2:C3"/>
    </sheetView>
  </sheetViews>
  <sheetFormatPr baseColWidth="10" defaultRowHeight="15"/>
  <cols>
    <col min="1" max="1" width="0" style="1" hidden="1" customWidth="1"/>
    <col min="2" max="2" width="4.42578125" style="1" customWidth="1"/>
    <col min="3" max="3" width="14.28515625" style="1" customWidth="1"/>
    <col min="4" max="4" width="8" style="1" customWidth="1"/>
    <col min="5" max="5" width="5.140625" style="1" customWidth="1"/>
    <col min="6" max="6" width="43.5703125" style="1" customWidth="1"/>
    <col min="7" max="7" width="17.7109375" style="1" customWidth="1"/>
    <col min="8" max="8" width="3.28515625" style="1" customWidth="1"/>
    <col min="9" max="9" width="0.85546875" style="1" customWidth="1"/>
    <col min="10" max="16384" width="11.42578125" style="1"/>
  </cols>
  <sheetData>
    <row r="1" spans="3:9" ht="15.75" thickBot="1"/>
    <row r="2" spans="3:9" ht="15.75" customHeight="1" thickTop="1">
      <c r="C2" s="57" t="s">
        <v>10</v>
      </c>
    </row>
    <row r="3" spans="3:9" ht="15.75" customHeight="1" thickBot="1">
      <c r="C3" s="58"/>
    </row>
    <row r="4" spans="3:9" ht="15.75" thickTop="1">
      <c r="E4" s="37"/>
      <c r="F4" s="46"/>
      <c r="G4" s="46"/>
      <c r="H4" s="43"/>
      <c r="I4" s="36"/>
    </row>
    <row r="5" spans="3:9" ht="18.75" customHeight="1">
      <c r="E5" s="40"/>
      <c r="F5" s="10" t="s">
        <v>13</v>
      </c>
      <c r="G5" s="11">
        <v>0</v>
      </c>
      <c r="H5" s="34"/>
      <c r="I5" s="36"/>
    </row>
    <row r="6" spans="3:9" ht="6.75" customHeight="1">
      <c r="E6" s="40"/>
      <c r="F6" s="10"/>
      <c r="G6" s="10"/>
      <c r="H6" s="34"/>
      <c r="I6" s="36"/>
    </row>
    <row r="7" spans="3:9" ht="18.75" customHeight="1">
      <c r="E7" s="40"/>
      <c r="F7" s="10" t="s">
        <v>14</v>
      </c>
      <c r="G7" s="23">
        <v>0</v>
      </c>
      <c r="H7" s="34"/>
      <c r="I7" s="36"/>
    </row>
    <row r="8" spans="3:9" ht="18.75" customHeight="1">
      <c r="E8" s="40"/>
      <c r="F8" s="10" t="s">
        <v>15</v>
      </c>
      <c r="G8" s="50">
        <f>+G5*(100%-G7)</f>
        <v>0</v>
      </c>
      <c r="H8" s="34"/>
      <c r="I8" s="36"/>
    </row>
    <row r="9" spans="3:9" ht="18.75" customHeight="1">
      <c r="E9" s="40"/>
      <c r="F9" s="10" t="s">
        <v>6</v>
      </c>
      <c r="G9" s="24">
        <v>0</v>
      </c>
      <c r="H9" s="34"/>
      <c r="I9" s="36"/>
    </row>
    <row r="10" spans="3:9" ht="6.75" customHeight="1">
      <c r="E10" s="40"/>
      <c r="F10" s="10"/>
      <c r="G10" s="21">
        <f>+G11/(1-G11)</f>
        <v>0</v>
      </c>
      <c r="H10" s="34"/>
      <c r="I10" s="36"/>
    </row>
    <row r="11" spans="3:9" ht="18.75" customHeight="1">
      <c r="E11" s="40"/>
      <c r="F11" s="10" t="s">
        <v>30</v>
      </c>
      <c r="G11" s="25">
        <v>0</v>
      </c>
      <c r="H11" s="34"/>
      <c r="I11" s="36"/>
    </row>
    <row r="12" spans="3:9" ht="6.75" customHeight="1">
      <c r="E12" s="40"/>
      <c r="F12" s="10"/>
      <c r="G12" s="21">
        <f>+((1+G10)^12)-1</f>
        <v>0</v>
      </c>
      <c r="H12" s="34"/>
      <c r="I12" s="36"/>
    </row>
    <row r="13" spans="3:9" ht="18.75" customHeight="1">
      <c r="E13" s="40"/>
      <c r="F13" s="10" t="s">
        <v>31</v>
      </c>
      <c r="G13" s="25">
        <v>0</v>
      </c>
      <c r="H13" s="34"/>
      <c r="I13" s="36"/>
    </row>
    <row r="14" spans="3:9" ht="18.75" customHeight="1">
      <c r="E14" s="40"/>
      <c r="F14" s="10" t="s">
        <v>16</v>
      </c>
      <c r="G14" s="50">
        <f>FV(+G13,+G9/360,,-G8)</f>
        <v>0</v>
      </c>
      <c r="H14" s="34"/>
      <c r="I14" s="36"/>
    </row>
    <row r="15" spans="3:9" ht="18.75" customHeight="1">
      <c r="E15" s="40"/>
      <c r="F15" s="10" t="s">
        <v>8</v>
      </c>
      <c r="G15" s="50">
        <f>PV(+G13,+G9/360,,-G14)</f>
        <v>0</v>
      </c>
      <c r="H15" s="34"/>
      <c r="I15" s="36"/>
    </row>
    <row r="16" spans="3:9" ht="18.75" customHeight="1">
      <c r="E16" s="40"/>
      <c r="F16" s="10" t="s">
        <v>17</v>
      </c>
      <c r="G16" s="50">
        <f>G15-PV(+G12,+G9/360,,-G14)</f>
        <v>0</v>
      </c>
      <c r="H16" s="34"/>
      <c r="I16" s="36"/>
    </row>
    <row r="17" spans="5:9" ht="18.75" customHeight="1">
      <c r="E17" s="40"/>
      <c r="F17" s="47" t="s">
        <v>18</v>
      </c>
      <c r="G17" s="51">
        <f>+G14+G16</f>
        <v>0</v>
      </c>
      <c r="H17" s="34"/>
      <c r="I17" s="36"/>
    </row>
    <row r="18" spans="5:9" ht="18.75" customHeight="1">
      <c r="E18" s="40"/>
      <c r="F18" s="48" t="s">
        <v>19</v>
      </c>
      <c r="G18" s="52">
        <f>+G5-G17</f>
        <v>0</v>
      </c>
      <c r="H18" s="34"/>
      <c r="I18" s="36"/>
    </row>
    <row r="19" spans="5:9" ht="18.75" customHeight="1">
      <c r="E19" s="40"/>
      <c r="F19" s="49" t="s">
        <v>20</v>
      </c>
      <c r="G19" s="53" t="str">
        <f>IF(G5&gt;0,G18/G5," ")</f>
        <v/>
      </c>
      <c r="H19" s="34"/>
      <c r="I19" s="36"/>
    </row>
    <row r="20" spans="5:9">
      <c r="E20" s="41"/>
      <c r="F20" s="31"/>
      <c r="G20" s="31"/>
      <c r="H20" s="32"/>
      <c r="I20" s="36"/>
    </row>
    <row r="21" spans="5:9" ht="3.75" customHeight="1">
      <c r="E21" s="36"/>
      <c r="F21" s="36"/>
      <c r="G21" s="36"/>
      <c r="H21" s="20"/>
      <c r="I21" s="20"/>
    </row>
  </sheetData>
  <sheetProtection password="CC0D" sheet="1" objects="1" scenarios="1" selectLockedCells="1"/>
  <mergeCells count="1">
    <mergeCell ref="C2:C3"/>
  </mergeCells>
  <hyperlinks>
    <hyperlink ref="C2:C3" location="menu!A1" display="INICIO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C1:I15"/>
  <sheetViews>
    <sheetView showRowColHeaders="0" workbookViewId="0">
      <pane ySplit="17" topLeftCell="A18" activePane="bottomLeft" state="frozen"/>
      <selection pane="bottomLeft" activeCell="C2" sqref="C2:C3"/>
    </sheetView>
  </sheetViews>
  <sheetFormatPr baseColWidth="10" defaultRowHeight="15"/>
  <cols>
    <col min="1" max="1" width="0" style="1" hidden="1" customWidth="1"/>
    <col min="2" max="2" width="6.42578125" style="1" customWidth="1"/>
    <col min="3" max="3" width="14.28515625" style="1" customWidth="1"/>
    <col min="4" max="4" width="8" style="1" customWidth="1"/>
    <col min="5" max="5" width="5.5703125" style="1" customWidth="1"/>
    <col min="6" max="6" width="31.5703125" style="1" customWidth="1"/>
    <col min="7" max="7" width="17.7109375" style="1" customWidth="1"/>
    <col min="8" max="8" width="4.7109375" style="1" customWidth="1"/>
    <col min="9" max="9" width="0.7109375" style="1" customWidth="1"/>
    <col min="10" max="16384" width="11.42578125" style="1"/>
  </cols>
  <sheetData>
    <row r="1" spans="3:9" ht="15.75" thickBot="1"/>
    <row r="2" spans="3:9" ht="15.75" thickTop="1">
      <c r="C2" s="57" t="s">
        <v>10</v>
      </c>
    </row>
    <row r="3" spans="3:9" ht="15.75" thickBot="1">
      <c r="C3" s="58"/>
      <c r="E3" s="54"/>
      <c r="F3" s="54"/>
      <c r="G3" s="54"/>
      <c r="H3" s="54"/>
    </row>
    <row r="4" spans="3:9" ht="15.75" thickTop="1">
      <c r="D4" s="35"/>
      <c r="E4" s="33"/>
      <c r="F4" s="33"/>
      <c r="G4" s="33"/>
      <c r="H4" s="34"/>
      <c r="I4" s="20"/>
    </row>
    <row r="5" spans="3:9" ht="28.5" customHeight="1">
      <c r="D5" s="35"/>
      <c r="E5" s="33"/>
      <c r="F5" s="10" t="s">
        <v>21</v>
      </c>
      <c r="G5" s="11">
        <v>0</v>
      </c>
      <c r="H5" s="26"/>
      <c r="I5" s="20"/>
    </row>
    <row r="6" spans="3:9" ht="12" customHeight="1">
      <c r="D6" s="35"/>
      <c r="E6" s="33"/>
      <c r="F6" s="10"/>
      <c r="G6" s="10"/>
      <c r="H6" s="26"/>
      <c r="I6" s="20"/>
    </row>
    <row r="7" spans="3:9" ht="28.5" customHeight="1">
      <c r="D7" s="35"/>
      <c r="E7" s="33"/>
      <c r="F7" s="10" t="s">
        <v>33</v>
      </c>
      <c r="G7" s="25">
        <v>0</v>
      </c>
      <c r="H7" s="26"/>
      <c r="I7" s="20"/>
    </row>
    <row r="8" spans="3:9" ht="12" customHeight="1">
      <c r="D8" s="35"/>
      <c r="E8" s="33"/>
      <c r="F8" s="10"/>
      <c r="G8" s="10"/>
      <c r="H8" s="26"/>
      <c r="I8" s="20"/>
    </row>
    <row r="9" spans="3:9" ht="28.5" customHeight="1">
      <c r="D9" s="35"/>
      <c r="E9" s="33"/>
      <c r="F9" s="10" t="s">
        <v>22</v>
      </c>
      <c r="G9" s="27">
        <v>0</v>
      </c>
      <c r="H9" s="26"/>
      <c r="I9" s="20"/>
    </row>
    <row r="10" spans="3:9" ht="28.5" customHeight="1">
      <c r="D10" s="35"/>
      <c r="E10" s="33"/>
      <c r="F10" s="10" t="s">
        <v>23</v>
      </c>
      <c r="G10" s="28">
        <f>FV(+G7,+G9/360,,-G5)</f>
        <v>0</v>
      </c>
      <c r="H10" s="26"/>
      <c r="I10" s="20"/>
    </row>
    <row r="11" spans="3:9" ht="28.5" customHeight="1">
      <c r="D11" s="35"/>
      <c r="E11" s="33"/>
      <c r="F11" s="10" t="s">
        <v>24</v>
      </c>
      <c r="G11" s="28">
        <f>+(G10-G5)*0.07</f>
        <v>0</v>
      </c>
      <c r="H11" s="26"/>
      <c r="I11" s="20"/>
    </row>
    <row r="12" spans="3:9" ht="28.5" customHeight="1">
      <c r="D12" s="35"/>
      <c r="E12" s="33"/>
      <c r="F12" s="29" t="s">
        <v>25</v>
      </c>
      <c r="G12" s="30">
        <f>+G10-G11</f>
        <v>0</v>
      </c>
      <c r="H12" s="26"/>
      <c r="I12" s="20"/>
    </row>
    <row r="13" spans="3:9" ht="28.5" customHeight="1">
      <c r="D13" s="35"/>
      <c r="E13" s="33"/>
      <c r="F13" s="29" t="s">
        <v>26</v>
      </c>
      <c r="G13" s="30">
        <f>+G12-G5</f>
        <v>0</v>
      </c>
      <c r="H13" s="26"/>
      <c r="I13" s="20"/>
    </row>
    <row r="14" spans="3:9" ht="18" customHeight="1">
      <c r="D14" s="35"/>
      <c r="E14" s="31"/>
      <c r="F14" s="31"/>
      <c r="G14" s="31"/>
      <c r="H14" s="32"/>
      <c r="I14" s="20"/>
    </row>
    <row r="15" spans="3:9" ht="3.75" customHeight="1">
      <c r="E15" s="36"/>
      <c r="F15" s="36"/>
      <c r="G15" s="36"/>
      <c r="H15" s="36"/>
      <c r="I15" s="20"/>
    </row>
  </sheetData>
  <sheetProtection password="CC0D" sheet="1" objects="1" scenarios="1" selectLockedCells="1"/>
  <mergeCells count="1">
    <mergeCell ref="C2:C3"/>
  </mergeCells>
  <hyperlinks>
    <hyperlink ref="C2:C3" location="menu!A1" display="INICIO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MENU</vt:lpstr>
      <vt:lpstr>FACTORING</vt:lpstr>
      <vt:lpstr>DESCUENTO CH</vt:lpstr>
      <vt:lpstr>CONFIRMING</vt:lpstr>
      <vt:lpstr>INVERSIONISTA</vt:lpstr>
    </vt:vector>
  </TitlesOfParts>
  <Company>INTERCORP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Intercorp 1</dc:creator>
  <cp:lastModifiedBy>Intercorp 1</cp:lastModifiedBy>
  <dcterms:created xsi:type="dcterms:W3CDTF">2011-06-02T16:48:37Z</dcterms:created>
  <dcterms:modified xsi:type="dcterms:W3CDTF">2011-06-07T18:32:17Z</dcterms:modified>
</cp:coreProperties>
</file>